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Umsatzentwicklung" sheetId="1" r:id="rId1"/>
    <sheet name="Tabelle3" sheetId="2" r:id="rId2"/>
  </sheets>
  <definedNames>
    <definedName name="_xlnm.Print_Area" localSheetId="0">'Umsatzentwicklung'!$A$1:$W$46</definedName>
  </definedNames>
  <calcPr fullCalcOnLoad="1"/>
</workbook>
</file>

<file path=xl/sharedStrings.xml><?xml version="1.0" encoding="utf-8"?>
<sst xmlns="http://schemas.openxmlformats.org/spreadsheetml/2006/main" count="6" uniqueCount="6">
  <si>
    <t>Mestemacher Farbe:</t>
  </si>
  <si>
    <t>KEUR</t>
  </si>
  <si>
    <t>Difference</t>
  </si>
  <si>
    <t>Year</t>
  </si>
  <si>
    <t xml:space="preserve">       Sales Performance of the MESTEMACHER GROUP in KEUR</t>
  </si>
  <si>
    <t>Projection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</si>
</sst>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\+0.0%;\-0.0%"/>
    <numFmt numFmtId="174" formatCode="\+0%;\-0%"/>
    <numFmt numFmtId="175" formatCode="\+0.00%;\-0.00%"/>
    <numFmt numFmtId="176" formatCode="[$-407]dddd\,\ d\.\ mmmm\ yyyy"/>
    <numFmt numFmtId="177" formatCode="\+0.0%"/>
    <numFmt numFmtId="178" formatCode="\+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20"/>
      <color indexed="8"/>
      <name val="Arial"/>
      <family val="0"/>
    </font>
    <font>
      <b/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14" xfId="51" applyNumberFormat="1" applyFont="1" applyBorder="1" applyAlignment="1">
      <alignment horizontal="center"/>
    </xf>
    <xf numFmtId="173" fontId="4" fillId="0" borderId="15" xfId="51" applyNumberFormat="1" applyFont="1" applyBorder="1" applyAlignment="1">
      <alignment horizontal="center"/>
    </xf>
    <xf numFmtId="173" fontId="4" fillId="0" borderId="17" xfId="5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/>
    </xf>
    <xf numFmtId="173" fontId="50" fillId="0" borderId="15" xfId="51" applyNumberFormat="1" applyFont="1" applyBorder="1" applyAlignment="1">
      <alignment horizontal="center"/>
    </xf>
    <xf numFmtId="3" fontId="51" fillId="0" borderId="15" xfId="0" applyNumberFormat="1" applyFont="1" applyBorder="1" applyAlignment="1">
      <alignment horizontal="center"/>
    </xf>
    <xf numFmtId="3" fontId="5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5F2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1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Umsatzentwicklung!$A$6</c:f>
              <c:strCache>
                <c:ptCount val="1"/>
                <c:pt idx="0">
                  <c:v>KEUR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numRef>
              <c:f>Umsatzentwicklung!$B$5:$V$5</c:f>
              <c:numCache/>
            </c:numRef>
          </c:cat>
          <c:val>
            <c:numRef>
              <c:f>Umsatzentwicklung!$B$6:$V$6</c:f>
              <c:numCache/>
            </c:numRef>
          </c:val>
        </c:ser>
        <c:gapWidth val="21"/>
        <c:axId val="56998159"/>
        <c:axId val="43221384"/>
      </c:bar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1384"/>
        <c:crosses val="autoZero"/>
        <c:auto val="1"/>
        <c:lblOffset val="100"/>
        <c:tickLblSkip val="1"/>
        <c:noMultiLvlLbl val="0"/>
      </c:catAx>
      <c:valAx>
        <c:axId val="43221384"/>
        <c:scaling>
          <c:orientation val="minMax"/>
          <c:max val="1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159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22</xdr:col>
      <xdr:colOff>9525</xdr:colOff>
      <xdr:row>44</xdr:row>
      <xdr:rowOff>57150</xdr:rowOff>
    </xdr:to>
    <xdr:graphicFrame>
      <xdr:nvGraphicFramePr>
        <xdr:cNvPr id="1" name="Diagramm 5"/>
        <xdr:cNvGraphicFramePr/>
      </xdr:nvGraphicFramePr>
      <xdr:xfrm>
        <a:off x="0" y="1905000"/>
        <a:ext cx="106394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"/>
  <sheetViews>
    <sheetView tabSelected="1" zoomScale="75" zoomScaleNormal="75" workbookViewId="0" topLeftCell="A1">
      <selection activeCell="W4" sqref="W4"/>
    </sheetView>
  </sheetViews>
  <sheetFormatPr defaultColWidth="11.421875" defaultRowHeight="12.75"/>
  <cols>
    <col min="1" max="2" width="10.7109375" style="0" customWidth="1"/>
    <col min="3" max="3" width="10.57421875" style="0" customWidth="1"/>
    <col min="4" max="4" width="11.28125" style="0" customWidth="1"/>
    <col min="5" max="5" width="12.7109375" style="0" customWidth="1"/>
    <col min="6" max="9" width="10.7109375" style="0" hidden="1" customWidth="1"/>
    <col min="10" max="10" width="12.28125" style="0" customWidth="1"/>
    <col min="11" max="14" width="10.7109375" style="0" hidden="1" customWidth="1"/>
    <col min="15" max="15" width="12.140625" style="0" customWidth="1"/>
    <col min="16" max="16" width="11.8515625" style="0" customWidth="1"/>
    <col min="17" max="20" width="10.7109375" style="0" customWidth="1"/>
    <col min="21" max="21" width="12.7109375" style="0" bestFit="1" customWidth="1"/>
    <col min="22" max="22" width="11.57421875" style="0" customWidth="1"/>
  </cols>
  <sheetData>
    <row r="2" spans="1:20" s="1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2" s="2" customFormat="1" ht="32.25" customHeight="1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7:22" ht="19.5" customHeight="1">
      <c r="G4" s="3"/>
      <c r="H4" s="3"/>
      <c r="I4" s="3"/>
      <c r="J4" s="3"/>
      <c r="K4" s="3"/>
      <c r="L4" s="3"/>
      <c r="N4" s="3"/>
      <c r="Q4" s="3"/>
      <c r="R4" s="3"/>
      <c r="S4" s="3"/>
      <c r="V4" s="19" t="s">
        <v>5</v>
      </c>
    </row>
    <row r="5" spans="1:22" s="8" customFormat="1" ht="19.5" customHeight="1">
      <c r="A5" s="4" t="s">
        <v>3</v>
      </c>
      <c r="B5" s="4">
        <v>1985</v>
      </c>
      <c r="C5" s="4">
        <v>1990</v>
      </c>
      <c r="D5" s="4">
        <v>1995</v>
      </c>
      <c r="E5" s="5">
        <v>2000</v>
      </c>
      <c r="F5" s="5">
        <v>2001</v>
      </c>
      <c r="G5" s="5">
        <v>2002</v>
      </c>
      <c r="H5" s="5">
        <v>2003</v>
      </c>
      <c r="I5" s="5">
        <v>2004</v>
      </c>
      <c r="J5" s="5">
        <v>2005</v>
      </c>
      <c r="K5" s="5">
        <v>2006</v>
      </c>
      <c r="L5" s="6">
        <v>2007</v>
      </c>
      <c r="M5" s="6">
        <v>2008</v>
      </c>
      <c r="N5" s="6">
        <v>2009</v>
      </c>
      <c r="O5" s="5">
        <v>2010</v>
      </c>
      <c r="P5" s="7">
        <v>2011</v>
      </c>
      <c r="Q5" s="5">
        <v>2012</v>
      </c>
      <c r="R5" s="5">
        <v>2013</v>
      </c>
      <c r="S5" s="5">
        <v>2014</v>
      </c>
      <c r="T5" s="5">
        <v>2015</v>
      </c>
      <c r="U5" s="5">
        <v>2016</v>
      </c>
      <c r="V5" s="20">
        <v>2017</v>
      </c>
    </row>
    <row r="6" spans="1:22" s="14" customFormat="1" ht="19.5" customHeight="1">
      <c r="A6" s="9" t="s">
        <v>1</v>
      </c>
      <c r="B6" s="9">
        <f>6265/1.95583</f>
        <v>3203.243635694309</v>
      </c>
      <c r="C6" s="9">
        <f>19653/1.95583</f>
        <v>10048.419341149282</v>
      </c>
      <c r="D6" s="9">
        <f>36600/1.95583</f>
        <v>18713.282851781598</v>
      </c>
      <c r="E6" s="10">
        <v>39202</v>
      </c>
      <c r="F6" s="10">
        <v>45606</v>
      </c>
      <c r="G6" s="11">
        <v>60452</v>
      </c>
      <c r="H6" s="12">
        <v>63765</v>
      </c>
      <c r="I6" s="11">
        <v>71720</v>
      </c>
      <c r="J6" s="11">
        <v>80793</v>
      </c>
      <c r="K6" s="11">
        <v>92814</v>
      </c>
      <c r="L6" s="13">
        <v>103395</v>
      </c>
      <c r="M6" s="13">
        <v>111048</v>
      </c>
      <c r="N6" s="13">
        <v>111442</v>
      </c>
      <c r="O6" s="13">
        <v>112007</v>
      </c>
      <c r="P6" s="13">
        <v>118015</v>
      </c>
      <c r="Q6" s="11">
        <v>127965</v>
      </c>
      <c r="R6" s="11">
        <v>135225</v>
      </c>
      <c r="S6" s="11">
        <v>145262</v>
      </c>
      <c r="T6" s="11">
        <v>151170</v>
      </c>
      <c r="U6" s="23">
        <v>156100</v>
      </c>
      <c r="V6" s="22">
        <v>157100</v>
      </c>
    </row>
    <row r="7" spans="2:22" s="14" customFormat="1" ht="19.5" customHeight="1">
      <c r="B7" s="15" t="s">
        <v>2</v>
      </c>
      <c r="C7" s="16">
        <f aca="true" t="shared" si="0" ref="C7:I7">(C6-B6)/B6</f>
        <v>2.1369513168395846</v>
      </c>
      <c r="D7" s="16">
        <f t="shared" si="0"/>
        <v>0.8623110975423601</v>
      </c>
      <c r="E7" s="16">
        <f t="shared" si="0"/>
        <v>1.094875619125683</v>
      </c>
      <c r="F7" s="17">
        <f t="shared" si="0"/>
        <v>0.16335901229529107</v>
      </c>
      <c r="G7" s="17">
        <f t="shared" si="0"/>
        <v>0.32552734289347895</v>
      </c>
      <c r="H7" s="17">
        <f t="shared" si="0"/>
        <v>0.05480381128829485</v>
      </c>
      <c r="I7" s="17">
        <f t="shared" si="0"/>
        <v>0.12475495961734494</v>
      </c>
      <c r="J7" s="17">
        <v>1.06</v>
      </c>
      <c r="K7" s="17">
        <f>K6/J6-1</f>
        <v>0.1487876424937804</v>
      </c>
      <c r="L7" s="18">
        <f>L6/K6-1</f>
        <v>0.11400219794427557</v>
      </c>
      <c r="M7" s="17">
        <f aca="true" t="shared" si="1" ref="M7:U7">(M6-L6)/L6</f>
        <v>0.07401711881619034</v>
      </c>
      <c r="N7" s="17">
        <f t="shared" si="1"/>
        <v>0.0035480152726748795</v>
      </c>
      <c r="O7" s="17">
        <f>(O6/J6)-1</f>
        <v>0.38634535170126116</v>
      </c>
      <c r="P7" s="17">
        <f t="shared" si="1"/>
        <v>0.05363950467381503</v>
      </c>
      <c r="Q7" s="17">
        <f t="shared" si="1"/>
        <v>0.08431131635809007</v>
      </c>
      <c r="R7" s="17">
        <f t="shared" si="1"/>
        <v>0.05673426327511429</v>
      </c>
      <c r="S7" s="17">
        <f>(S6-R6)/R6</f>
        <v>0.0742244407469033</v>
      </c>
      <c r="T7" s="17">
        <f t="shared" si="1"/>
        <v>0.04067133868458372</v>
      </c>
      <c r="U7" s="17">
        <f t="shared" si="1"/>
        <v>0.032612290798438845</v>
      </c>
      <c r="V7" s="21">
        <f>(V6-U6)/U6</f>
        <v>0.0064061499039077515</v>
      </c>
    </row>
  </sheetData>
  <sheetProtection/>
  <mergeCells count="1">
    <mergeCell ref="A3:V3"/>
  </mergeCells>
  <printOptions horizontalCentered="1"/>
  <pageMargins left="0.1968503937007874" right="0" top="0.1968503937007874" bottom="0.1968503937007874" header="0.31496062992125984" footer="0"/>
  <pageSetup fitToHeight="1" fitToWidth="1" horizontalDpi="600" verticalDpi="600" orientation="landscape" paperSize="9" scale="86" r:id="rId2"/>
  <headerFooter alignWithMargins="0">
    <oddFooter>&amp;L&amp;6MESTEMACHER GmbH, Tel. (0 52 41) 87 09 - 0, Fax (0 52 41) 87 09 89; (Umsätze ab 2009 mit Konsolidierung der Auslandsbeteiligungen)</oddFooter>
  </headerFooter>
  <ignoredErrors>
    <ignoredError sqref="M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11.421875" defaultRowHeight="12.75"/>
  <sheetData>
    <row r="1" ht="12.75">
      <c r="A1" t="s">
        <v>0</v>
      </c>
    </row>
    <row r="2" spans="1:2" ht="12.75">
      <c r="A2">
        <v>64</v>
      </c>
      <c r="B2">
        <v>101</v>
      </c>
    </row>
    <row r="3" spans="1:2" ht="12.75">
      <c r="A3">
        <v>228</v>
      </c>
      <c r="B3">
        <v>242</v>
      </c>
    </row>
    <row r="4" spans="1:2" ht="12.75">
      <c r="A4">
        <v>117</v>
      </c>
      <c r="B4">
        <v>6</v>
      </c>
    </row>
  </sheetData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Tolstogusow Elena</cp:lastModifiedBy>
  <cp:lastPrinted>2016-01-11T13:32:58Z</cp:lastPrinted>
  <dcterms:created xsi:type="dcterms:W3CDTF">2001-01-04T12:17:47Z</dcterms:created>
  <dcterms:modified xsi:type="dcterms:W3CDTF">2017-02-07T11:34:17Z</dcterms:modified>
  <cp:category/>
  <cp:version/>
  <cp:contentType/>
  <cp:contentStatus/>
</cp:coreProperties>
</file>